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48309120017\Desktop\New folder\"/>
    </mc:Choice>
  </mc:AlternateContent>
  <bookViews>
    <workbookView xWindow="-105" yWindow="-105" windowWidth="19425" windowHeight="10425"/>
  </bookViews>
  <sheets>
    <sheet name="Lisa 6.3 lisa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" l="1"/>
  <c r="D36" i="1" s="1"/>
  <c r="D17" i="1"/>
  <c r="D19" i="1" s="1"/>
  <c r="D22" i="1" s="1"/>
  <c r="D41" i="1" s="1"/>
  <c r="D37" i="1" l="1"/>
  <c r="D23" i="1"/>
  <c r="D24" i="1" s="1"/>
  <c r="D38" i="1" l="1"/>
  <c r="D39" i="1" s="1"/>
  <c r="D42" i="1"/>
  <c r="D25" i="1"/>
  <c r="D43" i="1" l="1"/>
  <c r="D26" i="1"/>
  <c r="D44" i="1" s="1"/>
</calcChain>
</file>

<file path=xl/comments1.xml><?xml version="1.0" encoding="utf-8"?>
<comments xmlns="http://schemas.openxmlformats.org/spreadsheetml/2006/main">
  <authors>
    <author>tc={C82EA3E5-15A7-4E60-AFE0-0FB9395D575D}</author>
  </authors>
  <commentList>
    <comment ref="D8" authorId="0" shapeId="0">
      <text>
        <r>
          <rPr>
            <sz val="11"/>
            <color theme="1"/>
            <rFont val="Calibri"/>
            <family val="2"/>
            <charset val="186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summa ei klapi sõlmitud lepingu summaga ( ilma reservita ja km-ta). Lepingu summa 585 256,01</t>
        </r>
      </text>
    </comment>
  </commentList>
</comments>
</file>

<file path=xl/sharedStrings.xml><?xml version="1.0" encoding="utf-8"?>
<sst xmlns="http://schemas.openxmlformats.org/spreadsheetml/2006/main" count="41" uniqueCount="30">
  <si>
    <t>Jrk
nr</t>
  </si>
  <si>
    <t xml:space="preserve">Töö nimetus </t>
  </si>
  <si>
    <t>Hoonealune süvend, hoonevälised ehitised, välisvõrgud ja väikeehitised maa-alal</t>
  </si>
  <si>
    <t>Rostvärgid, taldmikud, vundamendid ja aluspõrandad</t>
  </si>
  <si>
    <t>Kandvad seinad</t>
  </si>
  <si>
    <t>Aknad, välisuksed ja väravad, katusetarindid</t>
  </si>
  <si>
    <t>Siseuksed, siseseinte ja lagede pinnakatted, põrandad ja põrandakatted</t>
  </si>
  <si>
    <t>Veevarustus ja kanalisatsioon; küte, ventilatsioon ja jahutus; tugevvoolupaigaldis, nõrkvoolupaigaldis ja automaatika</t>
  </si>
  <si>
    <t>Ehitusplatsi korraldus- ja üldkulud</t>
  </si>
  <si>
    <t>Tööde maksumus ilma reservita</t>
  </si>
  <si>
    <t>Tellija reserv</t>
  </si>
  <si>
    <t>Tööde maksumus koos reserviga:</t>
  </si>
  <si>
    <t>Omanikujärelevalve teenus</t>
  </si>
  <si>
    <t>RKAS projektijuhtimise otsesed kulud</t>
  </si>
  <si>
    <t>Tööde maksumus kokku km-ta</t>
  </si>
  <si>
    <t>Käibemaks</t>
  </si>
  <si>
    <t>Tööde maksumus kokku koos km-ga</t>
  </si>
  <si>
    <t>RKAS kaudsed kulud</t>
  </si>
  <si>
    <t>Kenneli ehitustööd</t>
  </si>
  <si>
    <t>Kordonihoone ja juhtimiskeskuse II korruse ehitusprojekti koostamine</t>
  </si>
  <si>
    <t>Projekteerimistööd</t>
  </si>
  <si>
    <t>Projekti ekspertiis</t>
  </si>
  <si>
    <t>Tööde maksumus kokku KM-ta</t>
  </si>
  <si>
    <t>Tööde maksumus kokku KM-ga</t>
  </si>
  <si>
    <t>Sisustus (sh tava- ja erisisustus)</t>
  </si>
  <si>
    <t>Lisa 1 üürilepingu nr Ü17152/19</t>
  </si>
  <si>
    <t>lisale nr 6.3</t>
  </si>
  <si>
    <t xml:space="preserve">Tööde loetelu ja eeldatav maksumus - Tiigi tn 9a, Narva </t>
  </si>
  <si>
    <t>Eeldatav maksumus, EUR</t>
  </si>
  <si>
    <t>Tööde maksumus kokku RKAS kaudsete kuludeta km-ta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</si>
</sst>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1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b/>
      <sz val="11"/>
      <color theme="0" tint="-0.499984740745262"/>
      <name val="Times New Roman"/>
      <family val="1"/>
    </font>
    <font>
      <b/>
      <sz val="11"/>
      <color theme="0" tint="-0.499984740745262"/>
      <name val="Calibri"/>
      <family val="2"/>
      <charset val="186"/>
      <scheme val="minor"/>
    </font>
    <font>
      <b/>
      <sz val="11"/>
      <name val="Times New Roman"/>
      <family val="1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4" xfId="0" applyBorder="1"/>
    <xf numFmtId="9" fontId="0" fillId="0" borderId="4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0" fontId="0" fillId="0" borderId="7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8" xfId="0" applyBorder="1"/>
    <xf numFmtId="0" fontId="0" fillId="0" borderId="0" xfId="0"/>
    <xf numFmtId="0" fontId="1" fillId="0" borderId="0" xfId="0" applyFont="1"/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right"/>
    </xf>
    <xf numFmtId="0" fontId="0" fillId="0" borderId="10" xfId="0" applyFill="1" applyBorder="1" applyAlignment="1">
      <alignment horizontal="right"/>
    </xf>
    <xf numFmtId="0" fontId="4" fillId="0" borderId="0" xfId="0" applyFont="1"/>
    <xf numFmtId="0" fontId="0" fillId="0" borderId="3" xfId="0" applyBorder="1" applyAlignment="1">
      <alignment horizontal="right"/>
    </xf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3" fontId="0" fillId="0" borderId="14" xfId="0" applyNumberFormat="1" applyBorder="1"/>
    <xf numFmtId="3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3" fontId="0" fillId="0" borderId="15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0" fontId="0" fillId="0" borderId="15" xfId="0" applyBorder="1"/>
    <xf numFmtId="0" fontId="1" fillId="0" borderId="0" xfId="0" applyFont="1" applyBorder="1"/>
    <xf numFmtId="0" fontId="0" fillId="0" borderId="0" xfId="0" applyBorder="1"/>
    <xf numFmtId="0" fontId="0" fillId="0" borderId="18" xfId="0" applyBorder="1"/>
    <xf numFmtId="0" fontId="0" fillId="0" borderId="19" xfId="0" applyBorder="1"/>
    <xf numFmtId="3" fontId="0" fillId="0" borderId="20" xfId="0" applyNumberFormat="1" applyBorder="1"/>
    <xf numFmtId="0" fontId="3" fillId="2" borderId="21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vertical="center" wrapText="1"/>
    </xf>
    <xf numFmtId="3" fontId="0" fillId="0" borderId="25" xfId="0" applyNumberFormat="1" applyBorder="1"/>
    <xf numFmtId="0" fontId="3" fillId="2" borderId="26" xfId="0" applyFont="1" applyFill="1" applyBorder="1" applyAlignment="1">
      <alignment vertical="center" wrapText="1"/>
    </xf>
    <xf numFmtId="0" fontId="1" fillId="0" borderId="13" xfId="0" applyFont="1" applyBorder="1"/>
    <xf numFmtId="3" fontId="1" fillId="0" borderId="16" xfId="0" applyNumberFormat="1" applyFont="1" applyBorder="1"/>
    <xf numFmtId="164" fontId="0" fillId="0" borderId="0" xfId="1" applyNumberFormat="1" applyFont="1"/>
    <xf numFmtId="0" fontId="0" fillId="0" borderId="0" xfId="0" applyFont="1" applyAlignment="1">
      <alignment horizontal="right"/>
    </xf>
    <xf numFmtId="0" fontId="6" fillId="0" borderId="0" xfId="0" applyFont="1"/>
    <xf numFmtId="3" fontId="6" fillId="0" borderId="0" xfId="0" applyNumberFormat="1" applyFont="1"/>
    <xf numFmtId="3" fontId="8" fillId="0" borderId="0" xfId="0" applyNumberFormat="1" applyFont="1"/>
    <xf numFmtId="0" fontId="6" fillId="0" borderId="0" xfId="0" applyFont="1" applyBorder="1"/>
    <xf numFmtId="3" fontId="6" fillId="0" borderId="0" xfId="0" applyNumberFormat="1" applyFont="1" applyBorder="1"/>
    <xf numFmtId="3" fontId="8" fillId="0" borderId="0" xfId="0" applyNumberFormat="1" applyFont="1" applyBorder="1"/>
    <xf numFmtId="0" fontId="6" fillId="0" borderId="0" xfId="0" applyFont="1" applyFill="1" applyBorder="1"/>
    <xf numFmtId="3" fontId="7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/>
    <xf numFmtId="3" fontId="8" fillId="0" borderId="0" xfId="0" applyNumberFormat="1" applyFont="1" applyFill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1" fillId="0" borderId="31" xfId="0" applyFont="1" applyBorder="1"/>
    <xf numFmtId="3" fontId="9" fillId="2" borderId="24" xfId="0" applyNumberFormat="1" applyFont="1" applyFill="1" applyBorder="1" applyAlignment="1">
      <alignment horizontal="center" vertical="center" wrapText="1"/>
    </xf>
    <xf numFmtId="3" fontId="10" fillId="0" borderId="0" xfId="0" applyNumberFormat="1" applyFont="1"/>
    <xf numFmtId="3" fontId="6" fillId="0" borderId="0" xfId="0" applyNumberFormat="1" applyFont="1" applyFill="1" applyBorder="1" applyAlignment="1">
      <alignment horizontal="right"/>
    </xf>
    <xf numFmtId="0" fontId="3" fillId="2" borderId="2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1" fillId="0" borderId="2" xfId="0" applyFont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velin Saarmets" id="{CE55D315-F469-4E8A-87B7-CEC63AB2EAAB}" userId="S::Evelin.Saarmets@rkas.ee::69f9a99e-3758-40df-aa78-b1031fe24aa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8" dT="2020-04-01T14:03:53.33" personId="{CE55D315-F469-4E8A-87B7-CEC63AB2EAAB}" id="{C82EA3E5-15A7-4E60-AFE0-0FB9395D575D}">
    <text>summa ei klapi sõlmitud lepingu summaga ( ilma reservita ja km-ta). Lepingu summa 585 256,01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4"/>
  <sheetViews>
    <sheetView tabSelected="1" zoomScale="85" zoomScaleNormal="85" workbookViewId="0">
      <selection activeCell="H7" sqref="H7"/>
    </sheetView>
  </sheetViews>
  <sheetFormatPr defaultRowHeight="15" x14ac:dyDescent="0.25"/>
  <cols>
    <col min="1" max="1" width="5.140625" customWidth="1"/>
    <col min="2" max="2" width="74.42578125" customWidth="1"/>
    <col min="3" max="3" width="7.140625" customWidth="1"/>
    <col min="4" max="4" width="22.5703125" customWidth="1"/>
    <col min="5" max="5" width="11.85546875" style="44" customWidth="1"/>
  </cols>
  <sheetData>
    <row r="1" spans="1:5" x14ac:dyDescent="0.25">
      <c r="C1" s="16" t="s">
        <v>25</v>
      </c>
      <c r="D1" s="11"/>
      <c r="E1"/>
    </row>
    <row r="2" spans="1:5" x14ac:dyDescent="0.25">
      <c r="C2" s="16" t="s">
        <v>26</v>
      </c>
      <c r="D2" s="11"/>
      <c r="E2"/>
    </row>
    <row r="3" spans="1:5" ht="15.75" x14ac:dyDescent="0.25">
      <c r="A3" s="2" t="s">
        <v>27</v>
      </c>
    </row>
    <row r="5" spans="1:5" ht="15.75" x14ac:dyDescent="0.25">
      <c r="A5" s="2" t="s">
        <v>18</v>
      </c>
      <c r="B5" s="2"/>
    </row>
    <row r="6" spans="1:5" ht="15.75" thickBot="1" x14ac:dyDescent="0.3">
      <c r="A6" s="30"/>
      <c r="B6" s="30"/>
      <c r="C6" s="31"/>
      <c r="E6" s="50"/>
    </row>
    <row r="7" spans="1:5" ht="29.25" thickBot="1" x14ac:dyDescent="0.3">
      <c r="A7" s="35" t="s">
        <v>0</v>
      </c>
      <c r="B7" s="36" t="s">
        <v>1</v>
      </c>
      <c r="C7" s="37"/>
      <c r="D7" s="58" t="s">
        <v>28</v>
      </c>
      <c r="E7" s="51"/>
    </row>
    <row r="8" spans="1:5" x14ac:dyDescent="0.25">
      <c r="A8" s="54">
        <v>1</v>
      </c>
      <c r="B8" s="32" t="s">
        <v>2</v>
      </c>
      <c r="C8" s="33"/>
      <c r="D8" s="34">
        <v>150418</v>
      </c>
      <c r="E8" s="52"/>
    </row>
    <row r="9" spans="1:5" x14ac:dyDescent="0.25">
      <c r="A9" s="21">
        <v>2</v>
      </c>
      <c r="B9" s="7" t="s">
        <v>3</v>
      </c>
      <c r="C9" s="3"/>
      <c r="D9" s="27">
        <v>61983</v>
      </c>
      <c r="E9" s="52"/>
    </row>
    <row r="10" spans="1:5" x14ac:dyDescent="0.25">
      <c r="A10" s="21">
        <v>3</v>
      </c>
      <c r="B10" s="7" t="s">
        <v>4</v>
      </c>
      <c r="C10" s="3"/>
      <c r="D10" s="27">
        <v>73850</v>
      </c>
      <c r="E10" s="52"/>
    </row>
    <row r="11" spans="1:5" x14ac:dyDescent="0.25">
      <c r="A11" s="21">
        <v>4</v>
      </c>
      <c r="B11" s="7" t="s">
        <v>5</v>
      </c>
      <c r="C11" s="3"/>
      <c r="D11" s="27">
        <v>63852</v>
      </c>
      <c r="E11" s="52"/>
    </row>
    <row r="12" spans="1:5" x14ac:dyDescent="0.25">
      <c r="A12" s="21">
        <v>5</v>
      </c>
      <c r="B12" s="7" t="s">
        <v>6</v>
      </c>
      <c r="C12" s="3"/>
      <c r="D12" s="27">
        <v>65515</v>
      </c>
      <c r="E12" s="52"/>
    </row>
    <row r="13" spans="1:5" ht="30" x14ac:dyDescent="0.25">
      <c r="A13" s="21">
        <v>6</v>
      </c>
      <c r="B13" s="8" t="s">
        <v>7</v>
      </c>
      <c r="C13" s="3"/>
      <c r="D13" s="27">
        <v>117595</v>
      </c>
      <c r="E13" s="52"/>
    </row>
    <row r="14" spans="1:5" x14ac:dyDescent="0.25">
      <c r="A14" s="21">
        <v>7</v>
      </c>
      <c r="B14" s="7" t="s">
        <v>8</v>
      </c>
      <c r="C14" s="3"/>
      <c r="D14" s="27">
        <v>50525</v>
      </c>
      <c r="E14" s="52"/>
    </row>
    <row r="15" spans="1:5" ht="15.75" thickBot="1" x14ac:dyDescent="0.3">
      <c r="A15" s="55">
        <v>8</v>
      </c>
      <c r="B15" s="18" t="s">
        <v>24</v>
      </c>
      <c r="C15" s="19"/>
      <c r="D15" s="28">
        <v>32300</v>
      </c>
      <c r="E15" s="60"/>
    </row>
    <row r="16" spans="1:5" x14ac:dyDescent="0.25">
      <c r="A16" s="20"/>
      <c r="B16" s="6"/>
      <c r="C16" s="9"/>
      <c r="D16" s="29"/>
      <c r="E16" s="50"/>
    </row>
    <row r="17" spans="1:5" x14ac:dyDescent="0.25">
      <c r="A17" s="21"/>
      <c r="B17" s="63" t="s">
        <v>9</v>
      </c>
      <c r="C17" s="63"/>
      <c r="D17" s="22">
        <f>SUM(D8:D16)</f>
        <v>616038</v>
      </c>
      <c r="E17" s="52"/>
    </row>
    <row r="18" spans="1:5" x14ac:dyDescent="0.25">
      <c r="A18" s="21"/>
      <c r="B18" s="17" t="s">
        <v>10</v>
      </c>
      <c r="C18" s="4"/>
      <c r="D18" s="27">
        <v>59251</v>
      </c>
      <c r="E18" s="52"/>
    </row>
    <row r="19" spans="1:5" x14ac:dyDescent="0.25">
      <c r="A19" s="21"/>
      <c r="B19" s="63" t="s">
        <v>11</v>
      </c>
      <c r="C19" s="63"/>
      <c r="D19" s="27">
        <f>SUM(D17:D18)</f>
        <v>675289</v>
      </c>
      <c r="E19" s="52"/>
    </row>
    <row r="20" spans="1:5" x14ac:dyDescent="0.25">
      <c r="A20" s="21"/>
      <c r="B20" s="63" t="s">
        <v>12</v>
      </c>
      <c r="C20" s="63"/>
      <c r="D20" s="27">
        <v>24240</v>
      </c>
      <c r="E20" s="52"/>
    </row>
    <row r="21" spans="1:5" x14ac:dyDescent="0.25">
      <c r="A21" s="21"/>
      <c r="B21" s="63" t="s">
        <v>13</v>
      </c>
      <c r="C21" s="63"/>
      <c r="D21" s="27">
        <v>40200</v>
      </c>
      <c r="E21" s="52"/>
    </row>
    <row r="22" spans="1:5" x14ac:dyDescent="0.25">
      <c r="A22" s="40"/>
      <c r="B22" s="72" t="s">
        <v>14</v>
      </c>
      <c r="C22" s="72"/>
      <c r="D22" s="41">
        <f>SUM(D19:D21)</f>
        <v>739729</v>
      </c>
      <c r="E22" s="53"/>
    </row>
    <row r="23" spans="1:5" x14ac:dyDescent="0.25">
      <c r="A23" s="21"/>
      <c r="B23" s="17" t="s">
        <v>17</v>
      </c>
      <c r="C23" s="5">
        <v>2.5000000000000001E-2</v>
      </c>
      <c r="D23" s="27">
        <f>D22*C23</f>
        <v>18493.225000000002</v>
      </c>
      <c r="E23" s="52"/>
    </row>
    <row r="24" spans="1:5" x14ac:dyDescent="0.25">
      <c r="A24" s="21"/>
      <c r="B24" s="63" t="s">
        <v>14</v>
      </c>
      <c r="C24" s="63"/>
      <c r="D24" s="27">
        <f>D22+D23</f>
        <v>758222.22499999998</v>
      </c>
      <c r="E24" s="53"/>
    </row>
    <row r="25" spans="1:5" x14ac:dyDescent="0.25">
      <c r="A25" s="21"/>
      <c r="B25" s="17" t="s">
        <v>15</v>
      </c>
      <c r="C25" s="4">
        <v>0.2</v>
      </c>
      <c r="D25" s="27">
        <f>D24*C25</f>
        <v>151644.44500000001</v>
      </c>
      <c r="E25" s="52"/>
    </row>
    <row r="26" spans="1:5" ht="15.75" thickBot="1" x14ac:dyDescent="0.3">
      <c r="A26" s="1"/>
      <c r="B26" s="70" t="s">
        <v>16</v>
      </c>
      <c r="C26" s="71"/>
      <c r="D26" s="28">
        <f>SUM(D24:D25)</f>
        <v>909866.66999999993</v>
      </c>
      <c r="E26" s="52"/>
    </row>
    <row r="27" spans="1:5" x14ac:dyDescent="0.25">
      <c r="D27" s="23"/>
      <c r="E27" s="52"/>
    </row>
    <row r="28" spans="1:5" x14ac:dyDescent="0.25">
      <c r="D28" s="23"/>
      <c r="E28" s="52"/>
    </row>
    <row r="29" spans="1:5" x14ac:dyDescent="0.25">
      <c r="A29" s="16" t="s">
        <v>19</v>
      </c>
      <c r="B29" s="11"/>
      <c r="C29" s="11"/>
      <c r="D29" s="23"/>
      <c r="E29" s="52"/>
    </row>
    <row r="30" spans="1:5" ht="15.75" thickBot="1" x14ac:dyDescent="0.3">
      <c r="A30" s="31"/>
      <c r="B30" s="10"/>
      <c r="C30" s="31"/>
      <c r="D30" s="23"/>
      <c r="E30" s="52"/>
    </row>
    <row r="31" spans="1:5" ht="29.25" thickBot="1" x14ac:dyDescent="0.3">
      <c r="A31" s="39" t="s">
        <v>0</v>
      </c>
      <c r="B31" s="61" t="s">
        <v>1</v>
      </c>
      <c r="C31" s="62"/>
      <c r="D31" s="58" t="s">
        <v>28</v>
      </c>
      <c r="E31" s="51"/>
    </row>
    <row r="32" spans="1:5" x14ac:dyDescent="0.25">
      <c r="A32" s="20">
        <v>1</v>
      </c>
      <c r="B32" s="6" t="s">
        <v>20</v>
      </c>
      <c r="C32" s="12"/>
      <c r="D32" s="26">
        <v>131040</v>
      </c>
      <c r="E32" s="52"/>
    </row>
    <row r="33" spans="1:7" x14ac:dyDescent="0.25">
      <c r="A33" s="21">
        <v>2</v>
      </c>
      <c r="B33" s="13" t="s">
        <v>21</v>
      </c>
      <c r="C33" s="3"/>
      <c r="D33" s="27">
        <v>15000</v>
      </c>
      <c r="E33" s="52"/>
    </row>
    <row r="34" spans="1:7" x14ac:dyDescent="0.25">
      <c r="A34" s="56"/>
      <c r="B34" s="63" t="s">
        <v>13</v>
      </c>
      <c r="C34" s="63"/>
      <c r="D34" s="27">
        <v>22050</v>
      </c>
      <c r="E34" s="48"/>
    </row>
    <row r="35" spans="1:7" x14ac:dyDescent="0.25">
      <c r="A35" s="57"/>
      <c r="B35" s="64" t="s">
        <v>22</v>
      </c>
      <c r="C35" s="65"/>
      <c r="D35" s="41">
        <f>SUM(D32:D34)</f>
        <v>168090</v>
      </c>
      <c r="E35" s="49"/>
    </row>
    <row r="36" spans="1:7" x14ac:dyDescent="0.25">
      <c r="A36" s="21"/>
      <c r="B36" s="14" t="s">
        <v>17</v>
      </c>
      <c r="C36" s="5">
        <v>2.5000000000000001E-2</v>
      </c>
      <c r="D36" s="27">
        <f>D35*C36</f>
        <v>4202.25</v>
      </c>
      <c r="E36" s="48"/>
    </row>
    <row r="37" spans="1:7" x14ac:dyDescent="0.25">
      <c r="A37" s="21"/>
      <c r="B37" s="66" t="s">
        <v>22</v>
      </c>
      <c r="C37" s="67"/>
      <c r="D37" s="38">
        <f>SUM(D35:D36)</f>
        <v>172292.25</v>
      </c>
      <c r="E37" s="49"/>
    </row>
    <row r="38" spans="1:7" x14ac:dyDescent="0.25">
      <c r="A38" s="21"/>
      <c r="B38" s="15" t="s">
        <v>15</v>
      </c>
      <c r="C38" s="4">
        <v>0.2</v>
      </c>
      <c r="D38" s="27">
        <f>D37*C38</f>
        <v>34458.450000000004</v>
      </c>
      <c r="E38" s="48"/>
    </row>
    <row r="39" spans="1:7" ht="15.75" thickBot="1" x14ac:dyDescent="0.3">
      <c r="A39" s="55"/>
      <c r="B39" s="68" t="s">
        <v>23</v>
      </c>
      <c r="C39" s="69"/>
      <c r="D39" s="28">
        <f>SUM(D37:D38)</f>
        <v>206750.7</v>
      </c>
      <c r="E39" s="48"/>
    </row>
    <row r="40" spans="1:7" x14ac:dyDescent="0.25">
      <c r="D40" s="10"/>
      <c r="E40" s="47"/>
    </row>
    <row r="41" spans="1:7" x14ac:dyDescent="0.25">
      <c r="C41" s="43" t="s">
        <v>29</v>
      </c>
      <c r="D41" s="23">
        <f>D22+D35</f>
        <v>907819</v>
      </c>
      <c r="E41" s="45"/>
    </row>
    <row r="42" spans="1:7" x14ac:dyDescent="0.25">
      <c r="C42" s="25" t="s">
        <v>14</v>
      </c>
      <c r="D42" s="59">
        <f t="shared" ref="D42" si="0">D24+D37</f>
        <v>930514.47499999998</v>
      </c>
      <c r="E42" s="46"/>
      <c r="F42" s="42"/>
      <c r="G42" s="23"/>
    </row>
    <row r="43" spans="1:7" x14ac:dyDescent="0.25">
      <c r="C43" s="24" t="s">
        <v>15</v>
      </c>
      <c r="D43" s="23">
        <f>D25+D38</f>
        <v>186102.89500000002</v>
      </c>
      <c r="E43" s="45"/>
      <c r="F43" s="42"/>
    </row>
    <row r="44" spans="1:7" x14ac:dyDescent="0.25">
      <c r="C44" s="25" t="s">
        <v>16</v>
      </c>
      <c r="D44" s="59">
        <f>D26+D39</f>
        <v>1116617.3699999999</v>
      </c>
      <c r="E44" s="46"/>
      <c r="F44" s="42"/>
    </row>
  </sheetData>
  <mergeCells count="12">
    <mergeCell ref="B26:C26"/>
    <mergeCell ref="B24:C24"/>
    <mergeCell ref="B17:C17"/>
    <mergeCell ref="B19:C19"/>
    <mergeCell ref="B20:C20"/>
    <mergeCell ref="B21:C21"/>
    <mergeCell ref="B22:C22"/>
    <mergeCell ref="B31:C31"/>
    <mergeCell ref="B34:C34"/>
    <mergeCell ref="B35:C35"/>
    <mergeCell ref="B37:C37"/>
    <mergeCell ref="B39:C39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6.3 lisa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Irval</dc:creator>
  <cp:lastModifiedBy>Helen Nook</cp:lastModifiedBy>
  <dcterms:created xsi:type="dcterms:W3CDTF">2019-09-16T07:41:15Z</dcterms:created>
  <dcterms:modified xsi:type="dcterms:W3CDTF">2020-05-04T12:40:28Z</dcterms:modified>
</cp:coreProperties>
</file>